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https://d.docs.live.net/3daabe1f67746f76/Pricing/"/>
    </mc:Choice>
  </mc:AlternateContent>
  <bookViews>
    <workbookView xWindow="0" yWindow="0" windowWidth="23040" windowHeight="9048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P6" i="1"/>
  <c r="O6" i="1"/>
  <c r="N6" i="1"/>
  <c r="D6" i="1"/>
  <c r="Q27" i="1" l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I27" i="1"/>
  <c r="H27" i="1"/>
  <c r="G27" i="1"/>
  <c r="F27" i="1"/>
  <c r="E27" i="1"/>
  <c r="I26" i="1"/>
  <c r="H26" i="1"/>
  <c r="G26" i="1"/>
  <c r="F26" i="1"/>
  <c r="E26" i="1"/>
  <c r="I25" i="1"/>
  <c r="H25" i="1"/>
  <c r="G25" i="1"/>
  <c r="F25" i="1"/>
  <c r="E25" i="1"/>
  <c r="I24" i="1"/>
  <c r="H24" i="1"/>
  <c r="G24" i="1"/>
  <c r="F24" i="1"/>
  <c r="E24" i="1"/>
  <c r="I23" i="1"/>
  <c r="H23" i="1"/>
  <c r="G23" i="1"/>
  <c r="F23" i="1"/>
  <c r="E23" i="1"/>
  <c r="I22" i="1"/>
  <c r="H22" i="1"/>
  <c r="G22" i="1"/>
  <c r="F22" i="1"/>
  <c r="E22" i="1"/>
  <c r="I21" i="1"/>
  <c r="H21" i="1"/>
  <c r="G21" i="1"/>
  <c r="F21" i="1"/>
  <c r="E21" i="1"/>
  <c r="I20" i="1"/>
  <c r="H20" i="1"/>
  <c r="G20" i="1"/>
  <c r="F20" i="1"/>
  <c r="E20" i="1"/>
  <c r="I19" i="1"/>
  <c r="H19" i="1"/>
  <c r="G19" i="1"/>
  <c r="F19" i="1"/>
  <c r="E19" i="1"/>
  <c r="I18" i="1"/>
  <c r="H18" i="1"/>
  <c r="G18" i="1"/>
  <c r="F18" i="1"/>
  <c r="E18" i="1"/>
  <c r="I17" i="1"/>
  <c r="H17" i="1"/>
  <c r="G17" i="1"/>
  <c r="F17" i="1"/>
  <c r="E17" i="1"/>
  <c r="I16" i="1"/>
  <c r="H16" i="1"/>
  <c r="G16" i="1"/>
  <c r="F16" i="1"/>
  <c r="E16" i="1"/>
  <c r="I15" i="1"/>
  <c r="H15" i="1"/>
  <c r="G15" i="1"/>
  <c r="F15" i="1"/>
  <c r="E15" i="1"/>
  <c r="I14" i="1"/>
  <c r="H14" i="1"/>
  <c r="G14" i="1"/>
  <c r="F14" i="1"/>
  <c r="E14" i="1"/>
  <c r="I13" i="1"/>
  <c r="H13" i="1"/>
  <c r="G13" i="1"/>
  <c r="F13" i="1"/>
  <c r="E13" i="1"/>
  <c r="I12" i="1"/>
  <c r="H12" i="1"/>
  <c r="G12" i="1"/>
  <c r="F12" i="1"/>
  <c r="E12" i="1"/>
  <c r="I11" i="1"/>
  <c r="H11" i="1"/>
  <c r="G11" i="1"/>
  <c r="F11" i="1"/>
  <c r="E11" i="1"/>
  <c r="I10" i="1"/>
  <c r="H10" i="1"/>
  <c r="G10" i="1"/>
  <c r="F10" i="1"/>
  <c r="E10" i="1"/>
  <c r="I9" i="1"/>
  <c r="H9" i="1"/>
  <c r="G9" i="1"/>
  <c r="F9" i="1"/>
  <c r="E9" i="1"/>
  <c r="I8" i="1"/>
  <c r="H8" i="1"/>
  <c r="G8" i="1"/>
  <c r="F8" i="1"/>
  <c r="E8" i="1"/>
  <c r="I7" i="1"/>
  <c r="H7" i="1"/>
  <c r="G7" i="1"/>
  <c r="F7" i="1"/>
  <c r="E7" i="1"/>
  <c r="I6" i="1"/>
  <c r="H6" i="1"/>
  <c r="G6" i="1"/>
  <c r="F6" i="1"/>
  <c r="E6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<sst xmlns="http://schemas.openxmlformats.org/spreadsheetml/2006/main" count="11" uniqueCount="11">
  <si>
    <t>less than 80 ft</t>
  </si>
  <si>
    <t>Enter any other depth in column B for the price.</t>
  </si>
  <si>
    <t>length</t>
  </si>
  <si>
    <t xml:space="preserve">FLUTe prices for some items </t>
  </si>
  <si>
    <t xml:space="preserve">transmissivity profiler rental     </t>
  </si>
  <si>
    <t>400 denier nylon blank liner (4-8")</t>
  </si>
  <si>
    <t>FACT addiiton to NAPL FLUTe cover</t>
  </si>
  <si>
    <t>Borehole Depth</t>
  </si>
  <si>
    <t>NAPL FLUTe Cover
Diameter (Inches)</t>
  </si>
  <si>
    <t>NAPL FLUTe Flat strips
(Inches Wide)</t>
  </si>
  <si>
    <r>
      <rPr>
        <b/>
        <i/>
        <sz val="30"/>
        <color rgb="FF00B050"/>
        <rFont val="Arial"/>
        <family val="2"/>
      </rPr>
      <t>FLUTe</t>
    </r>
    <r>
      <rPr>
        <sz val="11"/>
        <color theme="1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>Pricing for Blank Liners and NAPL/FACT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</si>
</sst>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30"/>
      <color rgb="FF00B050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5" fontId="0" fillId="0" borderId="1" xfId="1" applyNumberFormat="1" applyFont="1" applyBorder="1"/>
    <xf numFmtId="5" fontId="0" fillId="2" borderId="1" xfId="1" applyNumberFormat="1" applyFont="1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0" fontId="3" fillId="0" borderId="0" xfId="0" applyFont="1"/>
    <xf numFmtId="5" fontId="0" fillId="3" borderId="1" xfId="1" applyNumberFormat="1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2" borderId="1" xfId="0" applyFill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workbookViewId="0">
      <selection activeCell="L9" sqref="L9"/>
    </sheetView>
  </sheetViews>
  <sheetFormatPr defaultRowHeight="14.4" x14ac:dyDescent="0.3"/>
  <cols>
    <col min="2" max="2" width="13.33203125" customWidth="1"/>
    <col min="3" max="3" width="13.33203125" hidden="1" customWidth="1"/>
    <col min="4" max="4" width="16.88671875" customWidth="1"/>
    <col min="5" max="8" width="10.109375" bestFit="1" customWidth="1"/>
    <col min="9" max="9" width="11.109375" bestFit="1" customWidth="1"/>
    <col min="10" max="10" width="17.77734375" customWidth="1"/>
    <col min="13" max="13" width="11.88671875" customWidth="1"/>
  </cols>
  <sheetData>
    <row r="1" spans="1:18" ht="37.200000000000003" x14ac:dyDescent="0.6">
      <c r="A1" t="s">
        <v>10</v>
      </c>
      <c r="C1" s="6" t="s">
        <v>3</v>
      </c>
    </row>
    <row r="2" spans="1:18" x14ac:dyDescent="0.3">
      <c r="K2" s="1"/>
    </row>
    <row r="4" spans="1:18" ht="33.6" customHeight="1" x14ac:dyDescent="0.3">
      <c r="B4" s="14" t="s">
        <v>7</v>
      </c>
      <c r="C4" s="15"/>
      <c r="D4" s="14" t="s">
        <v>5</v>
      </c>
      <c r="E4" s="16" t="s">
        <v>8</v>
      </c>
      <c r="F4" s="17"/>
      <c r="G4" s="17"/>
      <c r="H4" s="17"/>
      <c r="I4" s="17"/>
      <c r="J4" s="14" t="s">
        <v>6</v>
      </c>
      <c r="M4" s="10"/>
      <c r="N4" s="13" t="s">
        <v>9</v>
      </c>
      <c r="O4" s="21"/>
      <c r="P4" s="21"/>
      <c r="Q4" s="21"/>
    </row>
    <row r="5" spans="1:18" s="9" customFormat="1" ht="30" customHeight="1" x14ac:dyDescent="0.3">
      <c r="B5" s="18"/>
      <c r="C5" s="19" t="s">
        <v>4</v>
      </c>
      <c r="D5" s="18"/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18"/>
      <c r="M5" s="11" t="s">
        <v>2</v>
      </c>
      <c r="N5" s="11">
        <v>4</v>
      </c>
      <c r="O5" s="11">
        <v>6</v>
      </c>
      <c r="P5" s="11">
        <v>8</v>
      </c>
      <c r="Q5" s="11">
        <v>10</v>
      </c>
      <c r="R5" s="8"/>
    </row>
    <row r="6" spans="1:18" x14ac:dyDescent="0.3">
      <c r="B6" s="10" t="s">
        <v>0</v>
      </c>
      <c r="C6" s="2">
        <v>400</v>
      </c>
      <c r="D6" s="7">
        <f>80*19.83</f>
        <v>1586.3999999999999</v>
      </c>
      <c r="E6" s="2">
        <f>E$5*1.25*80</f>
        <v>400</v>
      </c>
      <c r="F6" s="2">
        <f t="shared" ref="F6:I6" si="0">F$5*1.25*80</f>
        <v>500</v>
      </c>
      <c r="G6" s="2">
        <f t="shared" si="0"/>
        <v>600</v>
      </c>
      <c r="H6" s="2">
        <f t="shared" si="0"/>
        <v>700</v>
      </c>
      <c r="I6" s="2">
        <f t="shared" si="0"/>
        <v>800</v>
      </c>
      <c r="J6" s="7">
        <f>80*7</f>
        <v>560</v>
      </c>
      <c r="M6" s="10">
        <v>50</v>
      </c>
      <c r="N6" s="4">
        <f>N$5*$M6*1.25/3</f>
        <v>83.333333333333329</v>
      </c>
      <c r="O6" s="4">
        <f t="shared" ref="O6:Q6" si="1">O$5*$M6*1.25/3</f>
        <v>125</v>
      </c>
      <c r="P6" s="4">
        <f t="shared" si="1"/>
        <v>166.66666666666666</v>
      </c>
      <c r="Q6" s="4">
        <f t="shared" si="1"/>
        <v>208.33333333333334</v>
      </c>
    </row>
    <row r="7" spans="1:18" x14ac:dyDescent="0.3">
      <c r="B7" s="10">
        <v>90</v>
      </c>
      <c r="C7" s="2">
        <f>5*B7</f>
        <v>450</v>
      </c>
      <c r="D7" s="7">
        <f>19.83*B7</f>
        <v>1784.6999999999998</v>
      </c>
      <c r="E7" s="2">
        <f>$B7*E$5*1.25</f>
        <v>450</v>
      </c>
      <c r="F7" s="2">
        <f t="shared" ref="F7:I27" si="2">$B7*F$5*1.25</f>
        <v>562.5</v>
      </c>
      <c r="G7" s="2">
        <f t="shared" si="2"/>
        <v>675</v>
      </c>
      <c r="H7" s="2">
        <f t="shared" si="2"/>
        <v>787.5</v>
      </c>
      <c r="I7" s="2">
        <f t="shared" si="2"/>
        <v>900</v>
      </c>
      <c r="J7" s="7">
        <f>B7*7</f>
        <v>630</v>
      </c>
      <c r="M7" s="10">
        <v>90</v>
      </c>
      <c r="N7" s="4">
        <f>N$5*$B7*1.25/3</f>
        <v>150</v>
      </c>
      <c r="O7" s="4">
        <f t="shared" ref="O7:Q22" si="3">O$5*$B7*1.25/3</f>
        <v>225</v>
      </c>
      <c r="P7" s="4">
        <f t="shared" si="3"/>
        <v>300</v>
      </c>
      <c r="Q7" s="4">
        <f t="shared" si="3"/>
        <v>375</v>
      </c>
    </row>
    <row r="8" spans="1:18" x14ac:dyDescent="0.3">
      <c r="B8" s="10">
        <v>100</v>
      </c>
      <c r="C8" s="2">
        <f t="shared" ref="C8:C27" si="4">5*B8</f>
        <v>500</v>
      </c>
      <c r="D8" s="7">
        <f t="shared" ref="D8:D27" si="5">19.83*B8</f>
        <v>1982.9999999999998</v>
      </c>
      <c r="E8" s="2">
        <f t="shared" ref="E8:E23" si="6">$B8*E$5*1.25</f>
        <v>500</v>
      </c>
      <c r="F8" s="2">
        <f t="shared" si="2"/>
        <v>625</v>
      </c>
      <c r="G8" s="2">
        <f t="shared" si="2"/>
        <v>750</v>
      </c>
      <c r="H8" s="2">
        <f t="shared" si="2"/>
        <v>875</v>
      </c>
      <c r="I8" s="2">
        <f t="shared" si="2"/>
        <v>1000</v>
      </c>
      <c r="J8" s="7">
        <f t="shared" ref="J8:J27" si="7">B8*7</f>
        <v>700</v>
      </c>
      <c r="M8" s="10">
        <v>100</v>
      </c>
      <c r="N8" s="4">
        <f t="shared" ref="N8:Q27" si="8">N$5*$B8*1.25/3</f>
        <v>166.66666666666666</v>
      </c>
      <c r="O8" s="4">
        <f t="shared" si="3"/>
        <v>250</v>
      </c>
      <c r="P8" s="4">
        <f t="shared" si="3"/>
        <v>333.33333333333331</v>
      </c>
      <c r="Q8" s="4">
        <f t="shared" si="3"/>
        <v>416.66666666666669</v>
      </c>
    </row>
    <row r="9" spans="1:18" x14ac:dyDescent="0.3">
      <c r="B9" s="10">
        <v>120</v>
      </c>
      <c r="C9" s="2">
        <f t="shared" si="4"/>
        <v>600</v>
      </c>
      <c r="D9" s="7">
        <f t="shared" si="5"/>
        <v>2379.6</v>
      </c>
      <c r="E9" s="2">
        <f t="shared" si="6"/>
        <v>600</v>
      </c>
      <c r="F9" s="2">
        <f t="shared" si="2"/>
        <v>750</v>
      </c>
      <c r="G9" s="2">
        <f t="shared" si="2"/>
        <v>900</v>
      </c>
      <c r="H9" s="2">
        <f t="shared" si="2"/>
        <v>1050</v>
      </c>
      <c r="I9" s="2">
        <f t="shared" si="2"/>
        <v>1200</v>
      </c>
      <c r="J9" s="7">
        <f t="shared" si="7"/>
        <v>840</v>
      </c>
      <c r="M9" s="10">
        <v>120</v>
      </c>
      <c r="N9" s="4">
        <f t="shared" si="8"/>
        <v>200</v>
      </c>
      <c r="O9" s="4">
        <f t="shared" si="3"/>
        <v>300</v>
      </c>
      <c r="P9" s="4">
        <f t="shared" si="3"/>
        <v>400</v>
      </c>
      <c r="Q9" s="4">
        <f t="shared" si="3"/>
        <v>500</v>
      </c>
    </row>
    <row r="10" spans="1:18" x14ac:dyDescent="0.3">
      <c r="B10" s="10">
        <v>150</v>
      </c>
      <c r="C10" s="2">
        <f t="shared" si="4"/>
        <v>750</v>
      </c>
      <c r="D10" s="7">
        <f t="shared" si="5"/>
        <v>2974.4999999999995</v>
      </c>
      <c r="E10" s="2">
        <f t="shared" si="6"/>
        <v>750</v>
      </c>
      <c r="F10" s="2">
        <f t="shared" si="2"/>
        <v>937.5</v>
      </c>
      <c r="G10" s="2">
        <f t="shared" si="2"/>
        <v>1125</v>
      </c>
      <c r="H10" s="2">
        <f t="shared" si="2"/>
        <v>1312.5</v>
      </c>
      <c r="I10" s="2">
        <f t="shared" si="2"/>
        <v>1500</v>
      </c>
      <c r="J10" s="7">
        <f t="shared" si="7"/>
        <v>1050</v>
      </c>
      <c r="M10" s="10">
        <v>150</v>
      </c>
      <c r="N10" s="4">
        <f t="shared" si="8"/>
        <v>250</v>
      </c>
      <c r="O10" s="4">
        <f t="shared" si="3"/>
        <v>375</v>
      </c>
      <c r="P10" s="4">
        <f t="shared" si="3"/>
        <v>500</v>
      </c>
      <c r="Q10" s="4">
        <f t="shared" si="3"/>
        <v>625</v>
      </c>
    </row>
    <row r="11" spans="1:18" x14ac:dyDescent="0.3">
      <c r="B11" s="12">
        <v>200</v>
      </c>
      <c r="C11" s="3">
        <f t="shared" si="4"/>
        <v>1000</v>
      </c>
      <c r="D11" s="7">
        <f t="shared" si="5"/>
        <v>3965.9999999999995</v>
      </c>
      <c r="E11" s="3">
        <f t="shared" si="6"/>
        <v>1000</v>
      </c>
      <c r="F11" s="3">
        <f t="shared" si="2"/>
        <v>1250</v>
      </c>
      <c r="G11" s="3">
        <f t="shared" si="2"/>
        <v>1500</v>
      </c>
      <c r="H11" s="3">
        <f t="shared" si="2"/>
        <v>1750</v>
      </c>
      <c r="I11" s="3">
        <f t="shared" si="2"/>
        <v>2000</v>
      </c>
      <c r="J11" s="7">
        <f t="shared" si="7"/>
        <v>1400</v>
      </c>
      <c r="M11" s="12">
        <v>200</v>
      </c>
      <c r="N11" s="5">
        <f t="shared" si="8"/>
        <v>333.33333333333331</v>
      </c>
      <c r="O11" s="5">
        <f t="shared" si="3"/>
        <v>500</v>
      </c>
      <c r="P11" s="5">
        <f t="shared" si="3"/>
        <v>666.66666666666663</v>
      </c>
      <c r="Q11" s="5">
        <f t="shared" si="3"/>
        <v>833.33333333333337</v>
      </c>
    </row>
    <row r="12" spans="1:18" x14ac:dyDescent="0.3">
      <c r="B12" s="10">
        <v>250</v>
      </c>
      <c r="C12" s="2">
        <f t="shared" si="4"/>
        <v>1250</v>
      </c>
      <c r="D12" s="7">
        <f t="shared" si="5"/>
        <v>4957.5</v>
      </c>
      <c r="E12" s="2">
        <f t="shared" si="6"/>
        <v>1250</v>
      </c>
      <c r="F12" s="2">
        <f t="shared" si="2"/>
        <v>1562.5</v>
      </c>
      <c r="G12" s="2">
        <f t="shared" si="2"/>
        <v>1875</v>
      </c>
      <c r="H12" s="2">
        <f t="shared" si="2"/>
        <v>2187.5</v>
      </c>
      <c r="I12" s="2">
        <f t="shared" si="2"/>
        <v>2500</v>
      </c>
      <c r="J12" s="7">
        <f t="shared" si="7"/>
        <v>1750</v>
      </c>
      <c r="M12" s="10">
        <v>250</v>
      </c>
      <c r="N12" s="4">
        <f t="shared" si="8"/>
        <v>416.66666666666669</v>
      </c>
      <c r="O12" s="4">
        <f t="shared" si="3"/>
        <v>625</v>
      </c>
      <c r="P12" s="4">
        <f t="shared" si="3"/>
        <v>833.33333333333337</v>
      </c>
      <c r="Q12" s="4">
        <f t="shared" si="3"/>
        <v>1041.6666666666667</v>
      </c>
    </row>
    <row r="13" spans="1:18" x14ac:dyDescent="0.3">
      <c r="B13" s="10">
        <v>300</v>
      </c>
      <c r="C13" s="2">
        <f t="shared" si="4"/>
        <v>1500</v>
      </c>
      <c r="D13" s="7">
        <f t="shared" si="5"/>
        <v>5948.9999999999991</v>
      </c>
      <c r="E13" s="2">
        <f t="shared" si="6"/>
        <v>1500</v>
      </c>
      <c r="F13" s="2">
        <f t="shared" si="2"/>
        <v>1875</v>
      </c>
      <c r="G13" s="2">
        <f t="shared" si="2"/>
        <v>2250</v>
      </c>
      <c r="H13" s="2">
        <f t="shared" si="2"/>
        <v>2625</v>
      </c>
      <c r="I13" s="2">
        <f t="shared" si="2"/>
        <v>3000</v>
      </c>
      <c r="J13" s="7">
        <f t="shared" si="7"/>
        <v>2100</v>
      </c>
      <c r="M13" s="10">
        <v>300</v>
      </c>
      <c r="N13" s="4">
        <f t="shared" si="8"/>
        <v>500</v>
      </c>
      <c r="O13" s="4">
        <f t="shared" si="3"/>
        <v>750</v>
      </c>
      <c r="P13" s="4">
        <f t="shared" si="3"/>
        <v>1000</v>
      </c>
      <c r="Q13" s="4">
        <f t="shared" si="3"/>
        <v>1250</v>
      </c>
    </row>
    <row r="14" spans="1:18" x14ac:dyDescent="0.3">
      <c r="B14" s="10">
        <v>350</v>
      </c>
      <c r="C14" s="2">
        <f t="shared" si="4"/>
        <v>1750</v>
      </c>
      <c r="D14" s="7">
        <f t="shared" si="5"/>
        <v>6940.4999999999991</v>
      </c>
      <c r="E14" s="2">
        <f t="shared" si="6"/>
        <v>1750</v>
      </c>
      <c r="F14" s="2">
        <f t="shared" si="2"/>
        <v>2187.5</v>
      </c>
      <c r="G14" s="2">
        <f t="shared" si="2"/>
        <v>2625</v>
      </c>
      <c r="H14" s="2">
        <f t="shared" si="2"/>
        <v>3062.5</v>
      </c>
      <c r="I14" s="2">
        <f t="shared" si="2"/>
        <v>3500</v>
      </c>
      <c r="J14" s="7">
        <f t="shared" si="7"/>
        <v>2450</v>
      </c>
      <c r="M14" s="10">
        <v>350</v>
      </c>
      <c r="N14" s="4">
        <f t="shared" si="8"/>
        <v>583.33333333333337</v>
      </c>
      <c r="O14" s="4">
        <f t="shared" si="3"/>
        <v>875</v>
      </c>
      <c r="P14" s="4">
        <f t="shared" si="3"/>
        <v>1166.6666666666667</v>
      </c>
      <c r="Q14" s="4">
        <f t="shared" si="3"/>
        <v>1458.3333333333333</v>
      </c>
    </row>
    <row r="15" spans="1:18" x14ac:dyDescent="0.3">
      <c r="B15" s="12">
        <v>400</v>
      </c>
      <c r="C15" s="3">
        <f t="shared" si="4"/>
        <v>2000</v>
      </c>
      <c r="D15" s="7">
        <f t="shared" si="5"/>
        <v>7931.9999999999991</v>
      </c>
      <c r="E15" s="3">
        <f t="shared" si="6"/>
        <v>2000</v>
      </c>
      <c r="F15" s="3">
        <f t="shared" si="2"/>
        <v>2500</v>
      </c>
      <c r="G15" s="3">
        <f t="shared" si="2"/>
        <v>3000</v>
      </c>
      <c r="H15" s="3">
        <f t="shared" si="2"/>
        <v>3500</v>
      </c>
      <c r="I15" s="3">
        <f t="shared" si="2"/>
        <v>4000</v>
      </c>
      <c r="J15" s="7">
        <f t="shared" si="7"/>
        <v>2800</v>
      </c>
      <c r="M15" s="12">
        <v>400</v>
      </c>
      <c r="N15" s="5">
        <f t="shared" si="8"/>
        <v>666.66666666666663</v>
      </c>
      <c r="O15" s="5">
        <f t="shared" si="3"/>
        <v>1000</v>
      </c>
      <c r="P15" s="5">
        <f t="shared" si="3"/>
        <v>1333.3333333333333</v>
      </c>
      <c r="Q15" s="5">
        <f t="shared" si="3"/>
        <v>1666.6666666666667</v>
      </c>
    </row>
    <row r="16" spans="1:18" x14ac:dyDescent="0.3">
      <c r="B16" s="10">
        <v>450</v>
      </c>
      <c r="C16" s="2">
        <f t="shared" si="4"/>
        <v>2250</v>
      </c>
      <c r="D16" s="7">
        <f t="shared" si="5"/>
        <v>8923.5</v>
      </c>
      <c r="E16" s="2">
        <f t="shared" si="6"/>
        <v>2250</v>
      </c>
      <c r="F16" s="2">
        <f t="shared" si="2"/>
        <v>2812.5</v>
      </c>
      <c r="G16" s="2">
        <f t="shared" si="2"/>
        <v>3375</v>
      </c>
      <c r="H16" s="2">
        <f t="shared" si="2"/>
        <v>3937.5</v>
      </c>
      <c r="I16" s="2">
        <f t="shared" si="2"/>
        <v>4500</v>
      </c>
      <c r="J16" s="7">
        <f t="shared" si="7"/>
        <v>3150</v>
      </c>
      <c r="M16" s="10">
        <v>450</v>
      </c>
      <c r="N16" s="4">
        <f t="shared" si="8"/>
        <v>750</v>
      </c>
      <c r="O16" s="4">
        <f t="shared" si="3"/>
        <v>1125</v>
      </c>
      <c r="P16" s="4">
        <f t="shared" si="3"/>
        <v>1500</v>
      </c>
      <c r="Q16" s="4">
        <f t="shared" si="3"/>
        <v>1875</v>
      </c>
    </row>
    <row r="17" spans="2:17" x14ac:dyDescent="0.3">
      <c r="B17" s="10">
        <v>500</v>
      </c>
      <c r="C17" s="2">
        <f t="shared" si="4"/>
        <v>2500</v>
      </c>
      <c r="D17" s="7">
        <f t="shared" si="5"/>
        <v>9915</v>
      </c>
      <c r="E17" s="2">
        <f t="shared" si="6"/>
        <v>2500</v>
      </c>
      <c r="F17" s="2">
        <f t="shared" si="2"/>
        <v>3125</v>
      </c>
      <c r="G17" s="2">
        <f t="shared" si="2"/>
        <v>3750</v>
      </c>
      <c r="H17" s="2">
        <f t="shared" si="2"/>
        <v>4375</v>
      </c>
      <c r="I17" s="2">
        <f t="shared" si="2"/>
        <v>5000</v>
      </c>
      <c r="J17" s="7">
        <f t="shared" si="7"/>
        <v>3500</v>
      </c>
      <c r="M17" s="10">
        <v>500</v>
      </c>
      <c r="N17" s="4">
        <f t="shared" si="8"/>
        <v>833.33333333333337</v>
      </c>
      <c r="O17" s="4">
        <f t="shared" si="3"/>
        <v>1250</v>
      </c>
      <c r="P17" s="4">
        <f t="shared" si="3"/>
        <v>1666.6666666666667</v>
      </c>
      <c r="Q17" s="4">
        <f t="shared" si="3"/>
        <v>2083.3333333333335</v>
      </c>
    </row>
    <row r="18" spans="2:17" x14ac:dyDescent="0.3">
      <c r="B18" s="10">
        <v>550</v>
      </c>
      <c r="C18" s="2">
        <f t="shared" si="4"/>
        <v>2750</v>
      </c>
      <c r="D18" s="7">
        <f t="shared" si="5"/>
        <v>10906.499999999998</v>
      </c>
      <c r="E18" s="2">
        <f t="shared" si="6"/>
        <v>2750</v>
      </c>
      <c r="F18" s="2">
        <f t="shared" si="2"/>
        <v>3437.5</v>
      </c>
      <c r="G18" s="2">
        <f t="shared" si="2"/>
        <v>4125</v>
      </c>
      <c r="H18" s="2">
        <f t="shared" si="2"/>
        <v>4812.5</v>
      </c>
      <c r="I18" s="2">
        <f t="shared" si="2"/>
        <v>5500</v>
      </c>
      <c r="J18" s="7">
        <f t="shared" si="7"/>
        <v>3850</v>
      </c>
      <c r="M18" s="10">
        <v>550</v>
      </c>
      <c r="N18" s="4">
        <f t="shared" si="8"/>
        <v>916.66666666666663</v>
      </c>
      <c r="O18" s="4">
        <f t="shared" si="3"/>
        <v>1375</v>
      </c>
      <c r="P18" s="4">
        <f t="shared" si="3"/>
        <v>1833.3333333333333</v>
      </c>
      <c r="Q18" s="4">
        <f t="shared" si="3"/>
        <v>2291.6666666666665</v>
      </c>
    </row>
    <row r="19" spans="2:17" x14ac:dyDescent="0.3">
      <c r="B19" s="12">
        <v>600</v>
      </c>
      <c r="C19" s="3">
        <f t="shared" si="4"/>
        <v>3000</v>
      </c>
      <c r="D19" s="7">
        <f t="shared" si="5"/>
        <v>11897.999999999998</v>
      </c>
      <c r="E19" s="3">
        <f t="shared" si="6"/>
        <v>3000</v>
      </c>
      <c r="F19" s="3">
        <f t="shared" si="2"/>
        <v>3750</v>
      </c>
      <c r="G19" s="3">
        <f t="shared" si="2"/>
        <v>4500</v>
      </c>
      <c r="H19" s="3">
        <f t="shared" si="2"/>
        <v>5250</v>
      </c>
      <c r="I19" s="3">
        <f t="shared" si="2"/>
        <v>6000</v>
      </c>
      <c r="J19" s="7">
        <f t="shared" si="7"/>
        <v>4200</v>
      </c>
      <c r="M19" s="12">
        <v>600</v>
      </c>
      <c r="N19" s="5">
        <f t="shared" si="8"/>
        <v>1000</v>
      </c>
      <c r="O19" s="5">
        <f t="shared" si="3"/>
        <v>1500</v>
      </c>
      <c r="P19" s="5">
        <f t="shared" si="3"/>
        <v>2000</v>
      </c>
      <c r="Q19" s="5">
        <f t="shared" si="3"/>
        <v>2500</v>
      </c>
    </row>
    <row r="20" spans="2:17" x14ac:dyDescent="0.3">
      <c r="B20" s="10">
        <v>650</v>
      </c>
      <c r="C20" s="2">
        <f t="shared" si="4"/>
        <v>3250</v>
      </c>
      <c r="D20" s="7">
        <f t="shared" si="5"/>
        <v>12889.499999999998</v>
      </c>
      <c r="E20" s="2">
        <f t="shared" si="6"/>
        <v>3250</v>
      </c>
      <c r="F20" s="2">
        <f t="shared" si="2"/>
        <v>4062.5</v>
      </c>
      <c r="G20" s="2">
        <f t="shared" si="2"/>
        <v>4875</v>
      </c>
      <c r="H20" s="2">
        <f t="shared" si="2"/>
        <v>5687.5</v>
      </c>
      <c r="I20" s="2">
        <f t="shared" si="2"/>
        <v>6500</v>
      </c>
      <c r="J20" s="7">
        <f t="shared" si="7"/>
        <v>4550</v>
      </c>
      <c r="M20" s="10">
        <v>650</v>
      </c>
      <c r="N20" s="4">
        <f t="shared" si="8"/>
        <v>1083.3333333333333</v>
      </c>
      <c r="O20" s="4">
        <f t="shared" si="3"/>
        <v>1625</v>
      </c>
      <c r="P20" s="4">
        <f t="shared" si="3"/>
        <v>2166.6666666666665</v>
      </c>
      <c r="Q20" s="4">
        <f t="shared" si="3"/>
        <v>2708.3333333333335</v>
      </c>
    </row>
    <row r="21" spans="2:17" x14ac:dyDescent="0.3">
      <c r="B21" s="10">
        <v>700</v>
      </c>
      <c r="C21" s="2">
        <f t="shared" si="4"/>
        <v>3500</v>
      </c>
      <c r="D21" s="7">
        <f t="shared" si="5"/>
        <v>13880.999999999998</v>
      </c>
      <c r="E21" s="2">
        <f t="shared" si="6"/>
        <v>3500</v>
      </c>
      <c r="F21" s="2">
        <f t="shared" si="2"/>
        <v>4375</v>
      </c>
      <c r="G21" s="2">
        <f t="shared" si="2"/>
        <v>5250</v>
      </c>
      <c r="H21" s="2">
        <f t="shared" si="2"/>
        <v>6125</v>
      </c>
      <c r="I21" s="2">
        <f t="shared" si="2"/>
        <v>7000</v>
      </c>
      <c r="J21" s="7">
        <f t="shared" si="7"/>
        <v>4900</v>
      </c>
      <c r="M21" s="10">
        <v>700</v>
      </c>
      <c r="N21" s="4">
        <f t="shared" si="8"/>
        <v>1166.6666666666667</v>
      </c>
      <c r="O21" s="4">
        <f t="shared" si="3"/>
        <v>1750</v>
      </c>
      <c r="P21" s="4">
        <f t="shared" si="3"/>
        <v>2333.3333333333335</v>
      </c>
      <c r="Q21" s="4">
        <f t="shared" si="3"/>
        <v>2916.6666666666665</v>
      </c>
    </row>
    <row r="22" spans="2:17" x14ac:dyDescent="0.3">
      <c r="B22" s="10">
        <v>750</v>
      </c>
      <c r="C22" s="2">
        <f t="shared" si="4"/>
        <v>3750</v>
      </c>
      <c r="D22" s="7">
        <f t="shared" si="5"/>
        <v>14872.499999999998</v>
      </c>
      <c r="E22" s="2">
        <f t="shared" si="6"/>
        <v>3750</v>
      </c>
      <c r="F22" s="2">
        <f t="shared" si="2"/>
        <v>4687.5</v>
      </c>
      <c r="G22" s="2">
        <f t="shared" si="2"/>
        <v>5625</v>
      </c>
      <c r="H22" s="2">
        <f t="shared" si="2"/>
        <v>6562.5</v>
      </c>
      <c r="I22" s="2">
        <f t="shared" si="2"/>
        <v>7500</v>
      </c>
      <c r="J22" s="7">
        <f t="shared" si="7"/>
        <v>5250</v>
      </c>
      <c r="M22" s="10">
        <v>750</v>
      </c>
      <c r="N22" s="4">
        <f t="shared" si="8"/>
        <v>1250</v>
      </c>
      <c r="O22" s="4">
        <f t="shared" si="3"/>
        <v>1875</v>
      </c>
      <c r="P22" s="4">
        <f t="shared" si="3"/>
        <v>2500</v>
      </c>
      <c r="Q22" s="4">
        <f t="shared" si="3"/>
        <v>3125</v>
      </c>
    </row>
    <row r="23" spans="2:17" x14ac:dyDescent="0.3">
      <c r="B23" s="12">
        <v>800</v>
      </c>
      <c r="C23" s="3">
        <f t="shared" si="4"/>
        <v>4000</v>
      </c>
      <c r="D23" s="7">
        <f t="shared" si="5"/>
        <v>15863.999999999998</v>
      </c>
      <c r="E23" s="3">
        <f t="shared" si="6"/>
        <v>4000</v>
      </c>
      <c r="F23" s="3">
        <f t="shared" si="2"/>
        <v>5000</v>
      </c>
      <c r="G23" s="3">
        <f t="shared" si="2"/>
        <v>6000</v>
      </c>
      <c r="H23" s="3">
        <f t="shared" si="2"/>
        <v>7000</v>
      </c>
      <c r="I23" s="3">
        <f t="shared" si="2"/>
        <v>8000</v>
      </c>
      <c r="J23" s="7">
        <f t="shared" si="7"/>
        <v>5600</v>
      </c>
      <c r="M23" s="12">
        <v>800</v>
      </c>
      <c r="N23" s="5">
        <f t="shared" si="8"/>
        <v>1333.3333333333333</v>
      </c>
      <c r="O23" s="5">
        <f t="shared" si="8"/>
        <v>2000</v>
      </c>
      <c r="P23" s="5">
        <f t="shared" si="8"/>
        <v>2666.6666666666665</v>
      </c>
      <c r="Q23" s="5">
        <f t="shared" si="8"/>
        <v>3333.3333333333335</v>
      </c>
    </row>
    <row r="24" spans="2:17" x14ac:dyDescent="0.3">
      <c r="B24" s="10">
        <v>850</v>
      </c>
      <c r="C24" s="2">
        <f t="shared" si="4"/>
        <v>4250</v>
      </c>
      <c r="D24" s="7">
        <f t="shared" si="5"/>
        <v>16855.5</v>
      </c>
      <c r="E24" s="2">
        <f t="shared" ref="E24:E27" si="9">$B24*E$5*1.25</f>
        <v>4250</v>
      </c>
      <c r="F24" s="2">
        <f t="shared" si="2"/>
        <v>5312.5</v>
      </c>
      <c r="G24" s="2">
        <f t="shared" si="2"/>
        <v>6375</v>
      </c>
      <c r="H24" s="2">
        <f t="shared" si="2"/>
        <v>7437.5</v>
      </c>
      <c r="I24" s="2">
        <f t="shared" si="2"/>
        <v>8500</v>
      </c>
      <c r="J24" s="7">
        <f t="shared" si="7"/>
        <v>5950</v>
      </c>
      <c r="M24" s="10">
        <v>850</v>
      </c>
      <c r="N24" s="4">
        <f t="shared" si="8"/>
        <v>1416.6666666666667</v>
      </c>
      <c r="O24" s="4">
        <f t="shared" si="8"/>
        <v>2125</v>
      </c>
      <c r="P24" s="4">
        <f t="shared" si="8"/>
        <v>2833.3333333333335</v>
      </c>
      <c r="Q24" s="4">
        <f t="shared" si="8"/>
        <v>3541.6666666666665</v>
      </c>
    </row>
    <row r="25" spans="2:17" x14ac:dyDescent="0.3">
      <c r="B25" s="10">
        <v>900</v>
      </c>
      <c r="C25" s="2">
        <f t="shared" si="4"/>
        <v>4500</v>
      </c>
      <c r="D25" s="7">
        <f t="shared" si="5"/>
        <v>17847</v>
      </c>
      <c r="E25" s="2">
        <f t="shared" si="9"/>
        <v>4500</v>
      </c>
      <c r="F25" s="2">
        <f t="shared" si="2"/>
        <v>5625</v>
      </c>
      <c r="G25" s="2">
        <f t="shared" si="2"/>
        <v>6750</v>
      </c>
      <c r="H25" s="2">
        <f t="shared" si="2"/>
        <v>7875</v>
      </c>
      <c r="I25" s="2">
        <f t="shared" si="2"/>
        <v>9000</v>
      </c>
      <c r="J25" s="7">
        <f t="shared" si="7"/>
        <v>6300</v>
      </c>
      <c r="M25" s="10">
        <v>900</v>
      </c>
      <c r="N25" s="4">
        <f t="shared" si="8"/>
        <v>1500</v>
      </c>
      <c r="O25" s="4">
        <f t="shared" si="8"/>
        <v>2250</v>
      </c>
      <c r="P25" s="4">
        <f t="shared" si="8"/>
        <v>3000</v>
      </c>
      <c r="Q25" s="4">
        <f t="shared" si="8"/>
        <v>3750</v>
      </c>
    </row>
    <row r="26" spans="2:17" x14ac:dyDescent="0.3">
      <c r="B26" s="10">
        <v>950</v>
      </c>
      <c r="C26" s="2">
        <f t="shared" si="4"/>
        <v>4750</v>
      </c>
      <c r="D26" s="7">
        <f t="shared" si="5"/>
        <v>18838.5</v>
      </c>
      <c r="E26" s="2">
        <f t="shared" si="9"/>
        <v>4750</v>
      </c>
      <c r="F26" s="2">
        <f t="shared" si="2"/>
        <v>5937.5</v>
      </c>
      <c r="G26" s="2">
        <f t="shared" si="2"/>
        <v>7125</v>
      </c>
      <c r="H26" s="2">
        <f t="shared" si="2"/>
        <v>8312.5</v>
      </c>
      <c r="I26" s="2">
        <f t="shared" si="2"/>
        <v>9500</v>
      </c>
      <c r="J26" s="7">
        <f t="shared" si="7"/>
        <v>6650</v>
      </c>
      <c r="M26" s="10">
        <v>950</v>
      </c>
      <c r="N26" s="4">
        <f t="shared" si="8"/>
        <v>1583.3333333333333</v>
      </c>
      <c r="O26" s="4">
        <f t="shared" si="8"/>
        <v>2375</v>
      </c>
      <c r="P26" s="4">
        <f t="shared" si="8"/>
        <v>3166.6666666666665</v>
      </c>
      <c r="Q26" s="4">
        <f t="shared" si="8"/>
        <v>3958.3333333333335</v>
      </c>
    </row>
    <row r="27" spans="2:17" x14ac:dyDescent="0.3">
      <c r="B27" s="12">
        <v>1000</v>
      </c>
      <c r="C27" s="3">
        <f t="shared" si="4"/>
        <v>5000</v>
      </c>
      <c r="D27" s="7">
        <f t="shared" si="5"/>
        <v>19830</v>
      </c>
      <c r="E27" s="3">
        <f t="shared" si="9"/>
        <v>5000</v>
      </c>
      <c r="F27" s="3">
        <f t="shared" si="2"/>
        <v>6250</v>
      </c>
      <c r="G27" s="3">
        <f t="shared" si="2"/>
        <v>7500</v>
      </c>
      <c r="H27" s="3">
        <f t="shared" si="2"/>
        <v>8750</v>
      </c>
      <c r="I27" s="3">
        <f t="shared" si="2"/>
        <v>10000</v>
      </c>
      <c r="J27" s="7">
        <f t="shared" si="7"/>
        <v>7000</v>
      </c>
      <c r="M27" s="12">
        <v>1000</v>
      </c>
      <c r="N27" s="5">
        <f t="shared" si="8"/>
        <v>1666.6666666666667</v>
      </c>
      <c r="O27" s="5">
        <f t="shared" si="8"/>
        <v>2500</v>
      </c>
      <c r="P27" s="5">
        <f t="shared" si="8"/>
        <v>3333.3333333333335</v>
      </c>
      <c r="Q27" s="5">
        <f t="shared" si="8"/>
        <v>4166.666666666667</v>
      </c>
    </row>
    <row r="29" spans="2:17" x14ac:dyDescent="0.3">
      <c r="C29" t="s">
        <v>1</v>
      </c>
    </row>
  </sheetData>
  <mergeCells count="5">
    <mergeCell ref="E4:I4"/>
    <mergeCell ref="D4:D5"/>
    <mergeCell ref="B4:B5"/>
    <mergeCell ref="J4:J5"/>
    <mergeCell ref="N4:Q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</dc:creator>
  <cp:lastModifiedBy>Derek</cp:lastModifiedBy>
  <dcterms:created xsi:type="dcterms:W3CDTF">2018-01-07T23:09:19Z</dcterms:created>
  <dcterms:modified xsi:type="dcterms:W3CDTF">2018-01-22T15:55:30Z</dcterms:modified>
</cp:coreProperties>
</file>